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3331C25B-8C6F-4A12-B03C-70351126B45F}" xr6:coauthVersionLast="47" xr6:coauthVersionMax="47" xr10:uidLastSave="{00000000-0000-0000-0000-000000000000}"/>
  <bookViews>
    <workbookView xWindow="-120" yWindow="-120" windowWidth="20730" windowHeight="11160"/>
  </bookViews>
  <sheets>
    <sheet name="F6a_EAEPED_COG" sheetId="1" r:id="rId1"/>
  </sheets>
  <definedNames>
    <definedName name="_xlnm.Print_Titles" localSheetId="0">F6a_EAEPED_COG!$2:$9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I69" i="1"/>
  <c r="F96" i="1"/>
  <c r="F97" i="1"/>
  <c r="F98" i="1"/>
  <c r="F99" i="1"/>
  <c r="F100" i="1"/>
  <c r="F101" i="1"/>
  <c r="I101" i="1"/>
  <c r="F102" i="1"/>
  <c r="F103" i="1"/>
  <c r="I103" i="1"/>
  <c r="F95" i="1"/>
  <c r="F88" i="1"/>
  <c r="I88" i="1"/>
  <c r="F89" i="1"/>
  <c r="F90" i="1"/>
  <c r="F91" i="1"/>
  <c r="F92" i="1"/>
  <c r="F93" i="1"/>
  <c r="I93" i="1"/>
  <c r="F87" i="1"/>
  <c r="F78" i="1"/>
  <c r="I78" i="1"/>
  <c r="F79" i="1"/>
  <c r="I79" i="1"/>
  <c r="F80" i="1"/>
  <c r="F81" i="1"/>
  <c r="I81" i="1"/>
  <c r="F82" i="1"/>
  <c r="I82" i="1"/>
  <c r="F83" i="1"/>
  <c r="I83" i="1"/>
  <c r="F77" i="1"/>
  <c r="F74" i="1"/>
  <c r="F75" i="1"/>
  <c r="I75" i="1"/>
  <c r="F73" i="1"/>
  <c r="F72" i="1"/>
  <c r="I72" i="1"/>
  <c r="F65" i="1"/>
  <c r="F66" i="1"/>
  <c r="F67" i="1"/>
  <c r="F68" i="1"/>
  <c r="I68" i="1"/>
  <c r="F70" i="1"/>
  <c r="I70" i="1"/>
  <c r="F71" i="1"/>
  <c r="F64" i="1"/>
  <c r="F61" i="1"/>
  <c r="I61" i="1"/>
  <c r="F62" i="1"/>
  <c r="F60" i="1"/>
  <c r="F51" i="1"/>
  <c r="F52" i="1"/>
  <c r="I52" i="1"/>
  <c r="F53" i="1"/>
  <c r="F54" i="1"/>
  <c r="F55" i="1"/>
  <c r="F56" i="1"/>
  <c r="I56" i="1"/>
  <c r="F57" i="1"/>
  <c r="F58" i="1"/>
  <c r="F50" i="1"/>
  <c r="F41" i="1"/>
  <c r="I41" i="1"/>
  <c r="F42" i="1"/>
  <c r="F43" i="1"/>
  <c r="F44" i="1"/>
  <c r="I44" i="1"/>
  <c r="F45" i="1"/>
  <c r="I45" i="1"/>
  <c r="F46" i="1"/>
  <c r="F47" i="1"/>
  <c r="F48" i="1"/>
  <c r="I48" i="1"/>
  <c r="F40" i="1"/>
  <c r="F31" i="1"/>
  <c r="I31" i="1"/>
  <c r="F32" i="1"/>
  <c r="F33" i="1"/>
  <c r="I33" i="1"/>
  <c r="F34" i="1"/>
  <c r="I34" i="1"/>
  <c r="F35" i="1"/>
  <c r="I35" i="1"/>
  <c r="F36" i="1"/>
  <c r="F37" i="1"/>
  <c r="I37" i="1"/>
  <c r="F38" i="1"/>
  <c r="I38" i="1"/>
  <c r="F30" i="1"/>
  <c r="I30" i="1"/>
  <c r="F21" i="1"/>
  <c r="I21" i="1"/>
  <c r="F22" i="1"/>
  <c r="F23" i="1"/>
  <c r="I23" i="1"/>
  <c r="F24" i="1"/>
  <c r="I24" i="1"/>
  <c r="F25" i="1"/>
  <c r="I25" i="1"/>
  <c r="F26" i="1"/>
  <c r="F27" i="1"/>
  <c r="I27" i="1"/>
  <c r="F28" i="1"/>
  <c r="I28" i="1"/>
  <c r="F20" i="1"/>
  <c r="I20" i="1"/>
  <c r="F13" i="1"/>
  <c r="I13" i="1"/>
  <c r="F14" i="1"/>
  <c r="I14" i="1"/>
  <c r="F15" i="1"/>
  <c r="I15" i="1"/>
  <c r="F16" i="1"/>
  <c r="F17" i="1"/>
  <c r="F18" i="1"/>
  <c r="I18" i="1"/>
  <c r="F12" i="1"/>
  <c r="I12" i="1"/>
  <c r="F153" i="1"/>
  <c r="I153" i="1"/>
  <c r="F154" i="1"/>
  <c r="F155" i="1"/>
  <c r="F156" i="1"/>
  <c r="F157" i="1"/>
  <c r="I157" i="1"/>
  <c r="F158" i="1"/>
  <c r="I158" i="1"/>
  <c r="F152" i="1"/>
  <c r="F151" i="1"/>
  <c r="I151" i="1"/>
  <c r="F149" i="1"/>
  <c r="I149" i="1"/>
  <c r="F150" i="1"/>
  <c r="I150" i="1"/>
  <c r="F148" i="1"/>
  <c r="F140" i="1"/>
  <c r="F141" i="1"/>
  <c r="F142" i="1"/>
  <c r="F143" i="1"/>
  <c r="I143" i="1"/>
  <c r="F144" i="1"/>
  <c r="F145" i="1"/>
  <c r="I145" i="1"/>
  <c r="F146" i="1"/>
  <c r="I146" i="1"/>
  <c r="F139" i="1"/>
  <c r="F136" i="1"/>
  <c r="F137" i="1"/>
  <c r="I137" i="1"/>
  <c r="F135" i="1"/>
  <c r="F134" i="1"/>
  <c r="I134" i="1"/>
  <c r="F126" i="1"/>
  <c r="I126" i="1"/>
  <c r="F127" i="1"/>
  <c r="F124" i="1"/>
  <c r="I124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9" i="1"/>
  <c r="I119" i="1"/>
  <c r="F120" i="1"/>
  <c r="I120" i="1"/>
  <c r="F121" i="1"/>
  <c r="I121" i="1"/>
  <c r="F122" i="1"/>
  <c r="I122" i="1"/>
  <c r="F123" i="1"/>
  <c r="I123" i="1"/>
  <c r="F115" i="1"/>
  <c r="F114" i="1"/>
  <c r="I114" i="1"/>
  <c r="F106" i="1"/>
  <c r="I106" i="1"/>
  <c r="F107" i="1"/>
  <c r="F108" i="1"/>
  <c r="F109" i="1"/>
  <c r="I109" i="1"/>
  <c r="F110" i="1"/>
  <c r="I110" i="1"/>
  <c r="F111" i="1"/>
  <c r="I111" i="1"/>
  <c r="F112" i="1"/>
  <c r="I112" i="1"/>
  <c r="F113" i="1"/>
  <c r="I113" i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D85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/>
  <c r="G86" i="1"/>
  <c r="G85" i="1"/>
  <c r="H86" i="1"/>
  <c r="H85" i="1"/>
  <c r="D86" i="1"/>
  <c r="I87" i="1"/>
  <c r="I90" i="1"/>
  <c r="I91" i="1"/>
  <c r="I92" i="1"/>
  <c r="I96" i="1"/>
  <c r="I97" i="1"/>
  <c r="I98" i="1"/>
  <c r="I99" i="1"/>
  <c r="I100" i="1"/>
  <c r="I102" i="1"/>
  <c r="I108" i="1"/>
  <c r="I117" i="1"/>
  <c r="I118" i="1"/>
  <c r="I128" i="1"/>
  <c r="I136" i="1"/>
  <c r="I140" i="1"/>
  <c r="I141" i="1"/>
  <c r="I142" i="1"/>
  <c r="I144" i="1"/>
  <c r="I154" i="1"/>
  <c r="I155" i="1"/>
  <c r="I156" i="1"/>
  <c r="I73" i="1"/>
  <c r="I74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F59" i="1"/>
  <c r="I59" i="1"/>
  <c r="I71" i="1"/>
  <c r="I152" i="1"/>
  <c r="I107" i="1"/>
  <c r="I67" i="1"/>
  <c r="I66" i="1"/>
  <c r="I64" i="1"/>
  <c r="I62" i="1"/>
  <c r="I60" i="1"/>
  <c r="I58" i="1"/>
  <c r="I57" i="1"/>
  <c r="I55" i="1"/>
  <c r="I54" i="1"/>
  <c r="I53" i="1"/>
  <c r="I51" i="1"/>
  <c r="I50" i="1"/>
  <c r="I47" i="1"/>
  <c r="I46" i="1"/>
  <c r="I43" i="1"/>
  <c r="I42" i="1"/>
  <c r="I36" i="1"/>
  <c r="I32" i="1"/>
  <c r="I26" i="1"/>
  <c r="I22" i="1"/>
  <c r="I105" i="1"/>
  <c r="I127" i="1"/>
  <c r="F39" i="1"/>
  <c r="I40" i="1"/>
  <c r="I89" i="1"/>
  <c r="F86" i="1"/>
  <c r="I86" i="1"/>
  <c r="F147" i="1"/>
  <c r="I147" i="1"/>
  <c r="I148" i="1"/>
  <c r="I65" i="1"/>
  <c r="F63" i="1"/>
  <c r="I63" i="1"/>
  <c r="F76" i="1"/>
  <c r="I76" i="1"/>
  <c r="I77" i="1"/>
  <c r="I95" i="1"/>
  <c r="F94" i="1"/>
  <c r="I94" i="1"/>
  <c r="F138" i="1"/>
  <c r="I138" i="1"/>
  <c r="F49" i="1"/>
  <c r="I139" i="1"/>
  <c r="I29" i="1"/>
  <c r="F29" i="1"/>
  <c r="E10" i="1"/>
  <c r="E160" i="1"/>
  <c r="H10" i="1"/>
  <c r="H160" i="1"/>
  <c r="G10" i="1"/>
  <c r="G160" i="1"/>
  <c r="F19" i="1"/>
  <c r="D10" i="1"/>
  <c r="D160" i="1"/>
  <c r="F11" i="1"/>
  <c r="I19" i="1"/>
  <c r="I39" i="1"/>
  <c r="I49" i="1"/>
  <c r="F104" i="1"/>
  <c r="I16" i="1"/>
  <c r="I11" i="1"/>
  <c r="I115" i="1"/>
  <c r="I135" i="1"/>
  <c r="I10" i="1"/>
  <c r="F10" i="1"/>
  <c r="I104" i="1"/>
  <c r="I85" i="1"/>
  <c r="F85" i="1"/>
  <c r="I160" i="1"/>
  <c r="F160" i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<sst xmlns="http://schemas.openxmlformats.org/spreadsheetml/2006/main" count="162" uniqueCount="89">
  <si>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</si>
  <si>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</si>
  <si>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</si>
  <si>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</si>
  <si>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</si>
  <si>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</si>
  <si>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</si>
  <si>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</si>
  <si>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</si>
  <si>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</si>
  <si>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</si>
  <si>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</si>
  <si>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</si>
  <si>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</si>
  <si>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</si>
  <si>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</si>
  <si>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</si>
  <si>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</si>
  <si>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</si>
  <si>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</si>
  <si>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</si>
  <si>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</si>
  <si>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</si>
  <si>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</si>
  <si>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</si>
  <si>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</si>
  <si>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</si>
  <si>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</si>
  <si>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</si>
  <si>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</si>
  <si>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</si>
  <si>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</si>
  <si>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</si>
  <si>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</si>
  <si>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</si>
  <si>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</si>
  <si>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</si>
  <si>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</si>
  <si>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</si>
  <si>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</si>
  <si>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</si>
  <si>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</si>
  <si>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</si>
  <si>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</si>
  <si>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</si>
  <si>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</si>
  <si>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</si>
  <si>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</si>
  <si>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</si>
  <si>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</si>
  <si>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</si>
  <si>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</si>
  <si>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</si>
  <si>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</si>
  <si>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</si>
  <si>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</si>
  <si>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</si>
  <si>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</si>
  <si>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</si>
  <si>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</si>
  <si>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</si>
  <si>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</si>
  <si>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</si>
  <si>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</si>
  <si>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</si>
  <si>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</si>
  <si>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</si>
  <si>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</si>
  <si>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</si>
  <si>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</si>
  <si>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</si>
  <si>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</si>
  <si>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</si>
  <si>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</si>
  <si>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</si>
  <si>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</si>
  <si>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</si>
  <si>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</si>
  <si>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</si>
  <si>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</si>
  <si>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</si>
  <si>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</si>
  <si>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</si>
  <si>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</si>
  <si>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</si>
  <si>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</si>
  <si>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</si>
  <si>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Derechos Humanos del Estado de Campeche (a)</t>
  </si>
  <si>
    <t>Del 1 de Enero al 31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</si>
</sst>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1"/>
  <sheetViews>
    <sheetView tabSelected="1" workbookViewId="0">
      <pane ySplit="9" topLeftCell="A10" activePane="bottomLeft" state="frozen"/>
      <selection pane="bottomLeft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8" t="s">
        <v>87</v>
      </c>
      <c r="C2" s="37"/>
      <c r="D2" s="37"/>
      <c r="E2" s="37"/>
      <c r="F2" s="37"/>
      <c r="G2" s="37"/>
      <c r="H2" s="37"/>
      <c r="I2" s="38"/>
    </row>
    <row r="3" spans="2:9" x14ac:dyDescent="0.2">
      <c r="B3" s="30" t="s">
        <v>0</v>
      </c>
      <c r="C3" s="39"/>
      <c r="D3" s="39"/>
      <c r="E3" s="39"/>
      <c r="F3" s="39"/>
      <c r="G3" s="39"/>
      <c r="H3" s="39"/>
      <c r="I3" s="40"/>
    </row>
    <row r="4" spans="2:9" x14ac:dyDescent="0.2">
      <c r="B4" s="30" t="s">
        <v>1</v>
      </c>
      <c r="C4" s="39"/>
      <c r="D4" s="39"/>
      <c r="E4" s="39"/>
      <c r="F4" s="39"/>
      <c r="G4" s="39"/>
      <c r="H4" s="39"/>
      <c r="I4" s="40"/>
    </row>
    <row r="5" spans="2:9" x14ac:dyDescent="0.2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 x14ac:dyDescent="0.25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 x14ac:dyDescent="0.2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 x14ac:dyDescent="0.25">
      <c r="B8" s="30"/>
      <c r="C8" s="31"/>
      <c r="D8" s="32"/>
      <c r="E8" s="41"/>
      <c r="F8" s="41"/>
      <c r="G8" s="41"/>
      <c r="H8" s="33"/>
      <c r="I8" s="35"/>
    </row>
    <row r="9" spans="2:9" ht="26.25" thickBot="1" x14ac:dyDescent="0.25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x14ac:dyDescent="0.2">
      <c r="B10" s="7" t="s">
        <v>11</v>
      </c>
      <c r="C10" s="8"/>
      <c r="D10" s="14">
        <f t="shared" ref="D10:I10" si="0">D11+D19+D29+D39+D49+D59+D72+D76+D63</f>
        <v>28885609</v>
      </c>
      <c r="E10" s="14">
        <f t="shared" si="0"/>
        <v>269576.64</v>
      </c>
      <c r="F10" s="14">
        <f t="shared" si="0"/>
        <v>29155185.640000001</v>
      </c>
      <c r="G10" s="14">
        <f t="shared" si="0"/>
        <v>6194948.8499999996</v>
      </c>
      <c r="H10" s="14">
        <f t="shared" si="0"/>
        <v>6194948.8499999996</v>
      </c>
      <c r="I10" s="14">
        <f t="shared" si="0"/>
        <v>22960236.789999995</v>
      </c>
    </row>
    <row r="11" spans="2:9" x14ac:dyDescent="0.2">
      <c r="B11" s="3" t="s">
        <v>12</v>
      </c>
      <c r="C11" s="9"/>
      <c r="D11" s="15">
        <f t="shared" ref="D11:I11" si="1">SUM(D12:D18)</f>
        <v>24656573</v>
      </c>
      <c r="E11" s="15">
        <f t="shared" si="1"/>
        <v>1</v>
      </c>
      <c r="F11" s="15">
        <f t="shared" si="1"/>
        <v>24656574</v>
      </c>
      <c r="G11" s="15">
        <f t="shared" si="1"/>
        <v>4840435.0900000008</v>
      </c>
      <c r="H11" s="15">
        <f t="shared" si="1"/>
        <v>4840435.0900000008</v>
      </c>
      <c r="I11" s="15">
        <f t="shared" si="1"/>
        <v>19816138.909999996</v>
      </c>
    </row>
    <row r="12" spans="2:9" x14ac:dyDescent="0.2">
      <c r="B12" s="13" t="s">
        <v>13</v>
      </c>
      <c r="C12" s="11"/>
      <c r="D12" s="15">
        <v>12937272</v>
      </c>
      <c r="E12" s="16">
        <v>0</v>
      </c>
      <c r="F12" s="16">
        <f>D12+E12</f>
        <v>12937272</v>
      </c>
      <c r="G12" s="16">
        <v>2942265.15</v>
      </c>
      <c r="H12" s="16">
        <v>2942265.15</v>
      </c>
      <c r="I12" s="16">
        <f>F12-G12</f>
        <v>9995006.8499999996</v>
      </c>
    </row>
    <row r="13" spans="2:9" x14ac:dyDescent="0.2">
      <c r="B13" s="13" t="s">
        <v>14</v>
      </c>
      <c r="C13" s="11"/>
      <c r="D13" s="15"/>
      <c r="E13" s="16"/>
      <c r="F13" s="16">
        <f t="shared" ref="F13:F18" si="2">D13+E13</f>
        <v>0</v>
      </c>
      <c r="G13" s="16"/>
      <c r="H13" s="16"/>
      <c r="I13" s="16">
        <f t="shared" ref="I13:I18" si="3">F13-G13</f>
        <v>0</v>
      </c>
    </row>
    <row r="14" spans="2:9" x14ac:dyDescent="0.2">
      <c r="B14" s="13" t="s">
        <v>15</v>
      </c>
      <c r="C14" s="11"/>
      <c r="D14" s="15">
        <v>7073246</v>
      </c>
      <c r="E14" s="16">
        <v>1</v>
      </c>
      <c r="F14" s="16">
        <f t="shared" si="2"/>
        <v>7073247</v>
      </c>
      <c r="G14" s="16">
        <v>863785.06</v>
      </c>
      <c r="H14" s="16">
        <v>863785.06</v>
      </c>
      <c r="I14" s="16">
        <f t="shared" si="3"/>
        <v>6209461.9399999995</v>
      </c>
    </row>
    <row r="15" spans="2:9" x14ac:dyDescent="0.2">
      <c r="B15" s="13" t="s">
        <v>16</v>
      </c>
      <c r="C15" s="11"/>
      <c r="D15" s="15">
        <v>4478795.5</v>
      </c>
      <c r="E15" s="16">
        <v>0</v>
      </c>
      <c r="F15" s="16">
        <f t="shared" si="2"/>
        <v>4478795.5</v>
      </c>
      <c r="G15" s="16">
        <v>955085.44</v>
      </c>
      <c r="H15" s="16">
        <v>955085.44</v>
      </c>
      <c r="I15" s="16">
        <f t="shared" si="3"/>
        <v>3523710.06</v>
      </c>
    </row>
    <row r="16" spans="2:9" x14ac:dyDescent="0.2">
      <c r="B16" s="13" t="s">
        <v>17</v>
      </c>
      <c r="C16" s="11"/>
      <c r="D16" s="15">
        <v>167259.5</v>
      </c>
      <c r="E16" s="16">
        <v>0</v>
      </c>
      <c r="F16" s="16">
        <f t="shared" si="2"/>
        <v>167259.5</v>
      </c>
      <c r="G16" s="16">
        <v>79299.44</v>
      </c>
      <c r="H16" s="16">
        <v>79299.44</v>
      </c>
      <c r="I16" s="16">
        <f t="shared" si="3"/>
        <v>87960.06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x14ac:dyDescent="0.2">
      <c r="B19" s="3" t="s">
        <v>20</v>
      </c>
      <c r="C19" s="9"/>
      <c r="D19" s="15">
        <f t="shared" ref="D19:I19" si="4">SUM(D20:D28)</f>
        <v>815094</v>
      </c>
      <c r="E19" s="15">
        <f t="shared" si="4"/>
        <v>6358</v>
      </c>
      <c r="F19" s="15">
        <f t="shared" si="4"/>
        <v>821452</v>
      </c>
      <c r="G19" s="15">
        <f t="shared" si="4"/>
        <v>193051.18</v>
      </c>
      <c r="H19" s="15">
        <f t="shared" si="4"/>
        <v>193051.18</v>
      </c>
      <c r="I19" s="15">
        <f t="shared" si="4"/>
        <v>628400.81999999995</v>
      </c>
    </row>
    <row r="20" spans="2:9" x14ac:dyDescent="0.2">
      <c r="B20" s="13" t="s">
        <v>21</v>
      </c>
      <c r="C20" s="11"/>
      <c r="D20" s="15">
        <v>181094</v>
      </c>
      <c r="E20" s="16">
        <v>3750</v>
      </c>
      <c r="F20" s="15">
        <f t="shared" ref="F20:F28" si="5">D20+E20</f>
        <v>184844</v>
      </c>
      <c r="G20" s="16">
        <v>81662.960000000006</v>
      </c>
      <c r="H20" s="16">
        <v>81662.960000000006</v>
      </c>
      <c r="I20" s="16">
        <f>F20-G20</f>
        <v>103181.04</v>
      </c>
    </row>
    <row r="21" spans="2:9" x14ac:dyDescent="0.2">
      <c r="B21" s="13" t="s">
        <v>22</v>
      </c>
      <c r="C21" s="11"/>
      <c r="D21" s="15">
        <v>30000</v>
      </c>
      <c r="E21" s="16">
        <v>0</v>
      </c>
      <c r="F21" s="15">
        <f t="shared" si="5"/>
        <v>30000</v>
      </c>
      <c r="G21" s="16">
        <v>15301.42</v>
      </c>
      <c r="H21" s="16">
        <v>15301.42</v>
      </c>
      <c r="I21" s="16">
        <f t="shared" ref="I21:I83" si="6">F21-G21</f>
        <v>14698.58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0</v>
      </c>
      <c r="E23" s="16">
        <v>2000</v>
      </c>
      <c r="F23" s="15">
        <f t="shared" si="5"/>
        <v>2000</v>
      </c>
      <c r="G23" s="16">
        <v>2070.6</v>
      </c>
      <c r="H23" s="16">
        <v>2070.6</v>
      </c>
      <c r="I23" s="16">
        <f t="shared" si="6"/>
        <v>-70.599999999999909</v>
      </c>
    </row>
    <row r="24" spans="2:9" x14ac:dyDescent="0.2">
      <c r="B24" s="13" t="s">
        <v>25</v>
      </c>
      <c r="C24" s="11"/>
      <c r="D24" s="15">
        <v>2000</v>
      </c>
      <c r="E24" s="16">
        <v>0</v>
      </c>
      <c r="F24" s="15">
        <f t="shared" si="5"/>
        <v>2000</v>
      </c>
      <c r="G24" s="16">
        <v>159.63999999999999</v>
      </c>
      <c r="H24" s="16">
        <v>159.63999999999999</v>
      </c>
      <c r="I24" s="16">
        <f t="shared" si="6"/>
        <v>1840.3600000000001</v>
      </c>
    </row>
    <row r="25" spans="2:9" x14ac:dyDescent="0.2">
      <c r="B25" s="13" t="s">
        <v>26</v>
      </c>
      <c r="C25" s="11"/>
      <c r="D25" s="15">
        <v>602000</v>
      </c>
      <c r="E25" s="16">
        <v>-1</v>
      </c>
      <c r="F25" s="15">
        <f t="shared" si="5"/>
        <v>601999</v>
      </c>
      <c r="G25" s="16">
        <v>93247.56</v>
      </c>
      <c r="H25" s="16">
        <v>93247.56</v>
      </c>
      <c r="I25" s="16">
        <f t="shared" si="6"/>
        <v>508751.44</v>
      </c>
    </row>
    <row r="26" spans="2:9" x14ac:dyDescent="0.2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x14ac:dyDescent="0.2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2">
      <c r="B28" s="13" t="s">
        <v>29</v>
      </c>
      <c r="C28" s="11"/>
      <c r="D28" s="15">
        <v>0</v>
      </c>
      <c r="E28" s="16">
        <v>609</v>
      </c>
      <c r="F28" s="15">
        <f t="shared" si="5"/>
        <v>609</v>
      </c>
      <c r="G28" s="16">
        <v>609</v>
      </c>
      <c r="H28" s="16">
        <v>609</v>
      </c>
      <c r="I28" s="16">
        <f t="shared" si="6"/>
        <v>0</v>
      </c>
    </row>
    <row r="29" spans="2:9" x14ac:dyDescent="0.2">
      <c r="B29" s="3" t="s">
        <v>30</v>
      </c>
      <c r="C29" s="9"/>
      <c r="D29" s="15">
        <f t="shared" ref="D29:I29" si="7">SUM(D30:D38)</f>
        <v>3413942</v>
      </c>
      <c r="E29" s="15">
        <f t="shared" si="7"/>
        <v>231609.64</v>
      </c>
      <c r="F29" s="15">
        <f t="shared" si="7"/>
        <v>3645551.64</v>
      </c>
      <c r="G29" s="15">
        <f t="shared" si="7"/>
        <v>1130656.81</v>
      </c>
      <c r="H29" s="15">
        <f t="shared" si="7"/>
        <v>1130656.81</v>
      </c>
      <c r="I29" s="15">
        <f t="shared" si="7"/>
        <v>2514894.83</v>
      </c>
    </row>
    <row r="30" spans="2:9" x14ac:dyDescent="0.2">
      <c r="B30" s="13" t="s">
        <v>31</v>
      </c>
      <c r="C30" s="11"/>
      <c r="D30" s="15">
        <v>378400</v>
      </c>
      <c r="E30" s="16">
        <v>10555</v>
      </c>
      <c r="F30" s="15">
        <f t="shared" ref="F30:F38" si="8">D30+E30</f>
        <v>388955</v>
      </c>
      <c r="G30" s="16">
        <v>113072.1</v>
      </c>
      <c r="H30" s="16">
        <v>113072.1</v>
      </c>
      <c r="I30" s="16">
        <f t="shared" si="6"/>
        <v>275882.90000000002</v>
      </c>
    </row>
    <row r="31" spans="2:9" x14ac:dyDescent="0.2">
      <c r="B31" s="13" t="s">
        <v>32</v>
      </c>
      <c r="C31" s="11"/>
      <c r="D31" s="15">
        <v>1852400</v>
      </c>
      <c r="E31" s="16">
        <v>2041</v>
      </c>
      <c r="F31" s="15">
        <f t="shared" si="8"/>
        <v>1854441</v>
      </c>
      <c r="G31" s="16">
        <v>352314.19</v>
      </c>
      <c r="H31" s="16">
        <v>352314.19</v>
      </c>
      <c r="I31" s="16">
        <f t="shared" si="6"/>
        <v>1502126.81</v>
      </c>
    </row>
    <row r="32" spans="2:9" x14ac:dyDescent="0.2">
      <c r="B32" s="13" t="s">
        <v>33</v>
      </c>
      <c r="C32" s="11"/>
      <c r="D32" s="15">
        <v>78000</v>
      </c>
      <c r="E32" s="16">
        <v>94668.77</v>
      </c>
      <c r="F32" s="15">
        <f t="shared" si="8"/>
        <v>172668.77000000002</v>
      </c>
      <c r="G32" s="16">
        <v>188063.56</v>
      </c>
      <c r="H32" s="16">
        <v>188063.56</v>
      </c>
      <c r="I32" s="16">
        <f t="shared" si="6"/>
        <v>-15394.789999999979</v>
      </c>
    </row>
    <row r="33" spans="2:9" x14ac:dyDescent="0.2">
      <c r="B33" s="13" t="s">
        <v>34</v>
      </c>
      <c r="C33" s="11"/>
      <c r="D33" s="15">
        <v>141600</v>
      </c>
      <c r="E33" s="16">
        <v>500</v>
      </c>
      <c r="F33" s="15">
        <f t="shared" si="8"/>
        <v>142100</v>
      </c>
      <c r="G33" s="16">
        <v>27443.74</v>
      </c>
      <c r="H33" s="16">
        <v>27443.74</v>
      </c>
      <c r="I33" s="16">
        <f t="shared" si="6"/>
        <v>114656.26</v>
      </c>
    </row>
    <row r="34" spans="2:9" x14ac:dyDescent="0.2">
      <c r="B34" s="13" t="s">
        <v>35</v>
      </c>
      <c r="C34" s="11"/>
      <c r="D34" s="15">
        <v>341200</v>
      </c>
      <c r="E34" s="16">
        <v>119199.87</v>
      </c>
      <c r="F34" s="15">
        <f t="shared" si="8"/>
        <v>460399.87</v>
      </c>
      <c r="G34" s="16">
        <v>223754.86</v>
      </c>
      <c r="H34" s="16">
        <v>223754.86</v>
      </c>
      <c r="I34" s="16">
        <f t="shared" si="6"/>
        <v>236645.01</v>
      </c>
    </row>
    <row r="35" spans="2:9" x14ac:dyDescent="0.2">
      <c r="B35" s="13" t="s">
        <v>36</v>
      </c>
      <c r="C35" s="11"/>
      <c r="D35" s="15">
        <v>30000</v>
      </c>
      <c r="E35" s="16">
        <v>0</v>
      </c>
      <c r="F35" s="15">
        <f t="shared" si="8"/>
        <v>30000</v>
      </c>
      <c r="G35" s="16">
        <v>11791.36</v>
      </c>
      <c r="H35" s="16">
        <v>11791.36</v>
      </c>
      <c r="I35" s="16">
        <f t="shared" si="6"/>
        <v>18208.64</v>
      </c>
    </row>
    <row r="36" spans="2:9" x14ac:dyDescent="0.2">
      <c r="B36" s="13" t="s">
        <v>37</v>
      </c>
      <c r="C36" s="11"/>
      <c r="D36" s="15">
        <v>33000</v>
      </c>
      <c r="E36" s="16">
        <v>4645</v>
      </c>
      <c r="F36" s="15">
        <f t="shared" si="8"/>
        <v>37645</v>
      </c>
      <c r="G36" s="16">
        <v>23034</v>
      </c>
      <c r="H36" s="16">
        <v>23034</v>
      </c>
      <c r="I36" s="16">
        <f t="shared" si="6"/>
        <v>14611</v>
      </c>
    </row>
    <row r="37" spans="2:9" x14ac:dyDescent="0.2">
      <c r="B37" s="13" t="s">
        <v>38</v>
      </c>
      <c r="C37" s="11"/>
      <c r="D37" s="15">
        <v>75000</v>
      </c>
      <c r="E37" s="16">
        <v>0</v>
      </c>
      <c r="F37" s="15">
        <f t="shared" si="8"/>
        <v>75000</v>
      </c>
      <c r="G37" s="16">
        <v>17400</v>
      </c>
      <c r="H37" s="16">
        <v>17400</v>
      </c>
      <c r="I37" s="16">
        <f t="shared" si="6"/>
        <v>57600</v>
      </c>
    </row>
    <row r="38" spans="2:9" x14ac:dyDescent="0.2">
      <c r="B38" s="13" t="s">
        <v>39</v>
      </c>
      <c r="C38" s="11"/>
      <c r="D38" s="15">
        <v>484342</v>
      </c>
      <c r="E38" s="16">
        <v>0</v>
      </c>
      <c r="F38" s="15">
        <f t="shared" si="8"/>
        <v>484342</v>
      </c>
      <c r="G38" s="16">
        <v>173783</v>
      </c>
      <c r="H38" s="16">
        <v>173783</v>
      </c>
      <c r="I38" s="16">
        <f t="shared" si="6"/>
        <v>310559</v>
      </c>
    </row>
    <row r="39" spans="2:9" ht="25.5" customHeight="1" x14ac:dyDescent="0.2">
      <c r="B39" s="26" t="s">
        <v>40</v>
      </c>
      <c r="C39" s="27"/>
      <c r="D39" s="15">
        <f t="shared" ref="D39:I39" si="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x14ac:dyDescent="0.2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x14ac:dyDescent="0.2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x14ac:dyDescent="0.2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26" t="s">
        <v>50</v>
      </c>
      <c r="C49" s="27"/>
      <c r="D49" s="15">
        <f t="shared" ref="D49:I49" si="11">SUM(D50:D58)</f>
        <v>0</v>
      </c>
      <c r="E49" s="15">
        <f t="shared" si="11"/>
        <v>31608</v>
      </c>
      <c r="F49" s="15">
        <f t="shared" si="11"/>
        <v>31608</v>
      </c>
      <c r="G49" s="15">
        <f t="shared" si="11"/>
        <v>30805.77</v>
      </c>
      <c r="H49" s="15">
        <f t="shared" si="11"/>
        <v>30805.77</v>
      </c>
      <c r="I49" s="15">
        <f t="shared" si="11"/>
        <v>802.23</v>
      </c>
    </row>
    <row r="50" spans="2:9" x14ac:dyDescent="0.2">
      <c r="B50" s="13" t="s">
        <v>51</v>
      </c>
      <c r="C50" s="11"/>
      <c r="D50" s="15">
        <v>0</v>
      </c>
      <c r="E50" s="16">
        <v>12089</v>
      </c>
      <c r="F50" s="15">
        <f t="shared" si="10"/>
        <v>12089</v>
      </c>
      <c r="G50" s="16">
        <v>11288</v>
      </c>
      <c r="H50" s="16">
        <v>11288</v>
      </c>
      <c r="I50" s="16">
        <f t="shared" si="6"/>
        <v>801</v>
      </c>
    </row>
    <row r="51" spans="2:9" x14ac:dyDescent="0.2">
      <c r="B51" s="13" t="s">
        <v>52</v>
      </c>
      <c r="C51" s="11"/>
      <c r="D51" s="15">
        <v>0</v>
      </c>
      <c r="E51" s="16">
        <v>17199</v>
      </c>
      <c r="F51" s="15">
        <f t="shared" si="10"/>
        <v>17199</v>
      </c>
      <c r="G51" s="16">
        <v>17199</v>
      </c>
      <c r="H51" s="16">
        <v>17199</v>
      </c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>
        <v>0</v>
      </c>
      <c r="E55" s="16">
        <v>2320</v>
      </c>
      <c r="F55" s="15">
        <f t="shared" si="10"/>
        <v>2320</v>
      </c>
      <c r="G55" s="16">
        <v>2318.77</v>
      </c>
      <c r="H55" s="16">
        <v>2318.77</v>
      </c>
      <c r="I55" s="16">
        <f t="shared" si="6"/>
        <v>1.2300000000000182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x14ac:dyDescent="0.2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2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x14ac:dyDescent="0.2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t="shared" ref="I86:I149" si="13">F86-G86</f>
        <v>0</v>
      </c>
    </row>
    <row r="87" spans="2:9" x14ac:dyDescent="0.2">
      <c r="B87" s="13" t="s">
        <v>13</v>
      </c>
      <c r="C87" s="11"/>
      <c r="D87" s="15"/>
      <c r="E87" s="16"/>
      <c r="F87" s="15">
        <f t="shared" ref="F87:F103" si="14">D87+E87</f>
        <v>0</v>
      </c>
      <c r="G87" s="16"/>
      <c r="H87" s="16"/>
      <c r="I87" s="16">
        <f t="shared" si="13"/>
        <v>0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x14ac:dyDescent="0.2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x14ac:dyDescent="0.2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2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x14ac:dyDescent="0.2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x14ac:dyDescent="0.2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x14ac:dyDescent="0.2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x14ac:dyDescent="0.2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2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x14ac:dyDescent="0.2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 x14ac:dyDescent="0.2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x14ac:dyDescent="0.2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2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28885609</v>
      </c>
      <c r="E160" s="14">
        <f t="shared" si="21"/>
        <v>269576.64</v>
      </c>
      <c r="F160" s="14">
        <f t="shared" si="21"/>
        <v>29155185.640000001</v>
      </c>
      <c r="G160" s="14">
        <f t="shared" si="21"/>
        <v>6194948.8499999996</v>
      </c>
      <c r="H160" s="14">
        <f t="shared" si="21"/>
        <v>6194948.8499999996</v>
      </c>
      <c r="I160" s="14">
        <f t="shared" si="21"/>
        <v>22960236.789999995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2016-12-20T19:53:14Z</cp:lastPrinted>
  <dcterms:created xsi:type="dcterms:W3CDTF">2016-10-11T20:25:15Z</dcterms:created>
  <dcterms:modified xsi:type="dcterms:W3CDTF">2022-07-08T17:34:10Z</dcterms:modified>
</cp:coreProperties>
</file>